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72" i="1" l="1"/>
  <c r="C70" i="1"/>
  <c r="D47" i="1"/>
  <c r="D44" i="1"/>
  <c r="C44" i="1"/>
  <c r="D11" i="1"/>
  <c r="D22" i="1"/>
  <c r="D17" i="1"/>
  <c r="D13" i="1"/>
  <c r="C11" i="1"/>
  <c r="C13" i="1"/>
  <c r="C17" i="1"/>
  <c r="C22" i="1"/>
  <c r="D38" i="1"/>
  <c r="C38" i="1"/>
  <c r="C67" i="1"/>
  <c r="C61" i="1"/>
  <c r="C35" i="1"/>
  <c r="D40" i="1" l="1"/>
  <c r="C40" i="1"/>
  <c r="C73" i="1"/>
</calcChain>
</file>

<file path=xl/sharedStrings.xml><?xml version="1.0" encoding="utf-8"?>
<sst xmlns="http://schemas.openxmlformats.org/spreadsheetml/2006/main" count="134" uniqueCount="102">
  <si>
    <t>ПМПГ "Св. Климент Охридски" - гр. Монтана</t>
  </si>
  <si>
    <t>Отчет за касовото изпълнение на Бюджета</t>
  </si>
  <si>
    <t>§§</t>
  </si>
  <si>
    <t>І. Наименование на приходите</t>
  </si>
  <si>
    <t>Уточнен план</t>
  </si>
  <si>
    <t>Отчет - ДД</t>
  </si>
  <si>
    <t>99-99</t>
  </si>
  <si>
    <t>Общо приходи</t>
  </si>
  <si>
    <t>§ 24 - 05</t>
  </si>
  <si>
    <t>Приходи от наем на имущество</t>
  </si>
  <si>
    <t xml:space="preserve"> </t>
  </si>
  <si>
    <t xml:space="preserve"> ІІ.Разходи</t>
  </si>
  <si>
    <t>§ 01 - 00</t>
  </si>
  <si>
    <t>Заплати и възнагр. на перс. по тр.правоотн.</t>
  </si>
  <si>
    <t>§ 01 - 01</t>
  </si>
  <si>
    <t>заплати и възнагр. на перс. по тр.правоотн.</t>
  </si>
  <si>
    <t>§ 02 - 00</t>
  </si>
  <si>
    <t>Други възнагр. и плащания на персонала</t>
  </si>
  <si>
    <t>§ 02 - 02</t>
  </si>
  <si>
    <t>за персонала по извънтрудови правоотношения</t>
  </si>
  <si>
    <t>§ 02 - 05</t>
  </si>
  <si>
    <t>изпл. суми за СБКО и раб. облекло</t>
  </si>
  <si>
    <t>§ 02 - 08</t>
  </si>
  <si>
    <t>обезщетения за персонала с х-р на възнагражд.</t>
  </si>
  <si>
    <t>§ 05 - 00</t>
  </si>
  <si>
    <t>Задължителни осигурителни вноски от раб.</t>
  </si>
  <si>
    <t>§ 05 - 51</t>
  </si>
  <si>
    <t>осигурителни вноски за ДОО</t>
  </si>
  <si>
    <t>§ 05 - 52</t>
  </si>
  <si>
    <t>осигурителни вноски за УПФ</t>
  </si>
  <si>
    <t>§ 05 - 60</t>
  </si>
  <si>
    <t>осигурителни вноски за ЗОВ</t>
  </si>
  <si>
    <t>§ 05 - 80</t>
  </si>
  <si>
    <t>осигурителни вноски за ДЗПО</t>
  </si>
  <si>
    <t>§ 10 - 00</t>
  </si>
  <si>
    <t>Издръжка</t>
  </si>
  <si>
    <t>§ 10 - 12</t>
  </si>
  <si>
    <t>медикаменти</t>
  </si>
  <si>
    <t>§ 10 - 13</t>
  </si>
  <si>
    <t>постелен инвентар и облекло</t>
  </si>
  <si>
    <t>§ 10 - 14</t>
  </si>
  <si>
    <t>учебни и науч.-изсл.разходи и книги за библ.</t>
  </si>
  <si>
    <t>§ 10 - 15</t>
  </si>
  <si>
    <t>материали</t>
  </si>
  <si>
    <t>§ 10 - 16</t>
  </si>
  <si>
    <t>вода, горива и енергия</t>
  </si>
  <si>
    <t>§ 10 - 20</t>
  </si>
  <si>
    <t>разходи за външни услуги</t>
  </si>
  <si>
    <t>§ 10 - 30</t>
  </si>
  <si>
    <t>текущ ремонт</t>
  </si>
  <si>
    <t>§ 10 - 51</t>
  </si>
  <si>
    <t>командировки в страната</t>
  </si>
  <si>
    <t>§ 10 - 62</t>
  </si>
  <si>
    <t>разходи за застраховки</t>
  </si>
  <si>
    <t>§ 10 - 98</t>
  </si>
  <si>
    <t>други разходи /проекти/</t>
  </si>
  <si>
    <t>§ 19 - 00</t>
  </si>
  <si>
    <t>Платени данъци, такси и админ.санкции</t>
  </si>
  <si>
    <t>§ 19 - 81</t>
  </si>
  <si>
    <t>платени общински данъци, такси,наказ.лихви</t>
  </si>
  <si>
    <t>§ 40 - 00</t>
  </si>
  <si>
    <t>Стипендии</t>
  </si>
  <si>
    <t>§ 99 - 99</t>
  </si>
  <si>
    <t xml:space="preserve">Общо разходи </t>
  </si>
  <si>
    <t xml:space="preserve"> ІІІ.Трансфери</t>
  </si>
  <si>
    <t>§ 61 - 00</t>
  </si>
  <si>
    <t>Трансфери между бюджети</t>
  </si>
  <si>
    <t>§ 61 - 01</t>
  </si>
  <si>
    <t>§ 61 - 09</t>
  </si>
  <si>
    <t>IV. Операции с финансови активи и пасиви</t>
  </si>
  <si>
    <t>§ 88 - 03</t>
  </si>
  <si>
    <t>Събрани средства и извършени плащания от/за СЕС</t>
  </si>
  <si>
    <t>§ 95 - 02</t>
  </si>
  <si>
    <t>Остатък в лв равностойност по валутни сметки от предх период</t>
  </si>
  <si>
    <t>§ 95 - 07</t>
  </si>
  <si>
    <t>Остатък в левове по  сметки в края на периода</t>
  </si>
  <si>
    <t>§ 95 - 08</t>
  </si>
  <si>
    <t>Остатък в лв равностойност по валутни сметки в края на периода</t>
  </si>
  <si>
    <t>§ 10 - 52</t>
  </si>
  <si>
    <t>краткосрочни командировки в чужбина</t>
  </si>
  <si>
    <t>§ 10 - 92</t>
  </si>
  <si>
    <t>разходи за съдебни разноски</t>
  </si>
  <si>
    <t>§ 52 - 00</t>
  </si>
  <si>
    <t>§ 52 - 01</t>
  </si>
  <si>
    <t>Придобиване на ДМА</t>
  </si>
  <si>
    <t>Придобиване на компютри и хардуер</t>
  </si>
  <si>
    <t>Издръжка по проект Еразъм + JOB</t>
  </si>
  <si>
    <t>Издръжка по проект Еразъм + "Звезди"</t>
  </si>
  <si>
    <t>Издръжка по проект Еразъм + "За роботите"</t>
  </si>
  <si>
    <t>Издръжка по проект Образование за утрешния ден"</t>
  </si>
  <si>
    <t>§ 76 - 00</t>
  </si>
  <si>
    <t>Временни безлихвени заеми за СЕС</t>
  </si>
  <si>
    <t>за издръжка по проект Еразъм + JOB</t>
  </si>
  <si>
    <t>Остатък по валутната сметка от предходната година</t>
  </si>
  <si>
    <t>Трансфер по проекта</t>
  </si>
  <si>
    <t xml:space="preserve">Финансиране с врем безлихвен заем от бюджета </t>
  </si>
  <si>
    <t>Общо разходи по проекти</t>
  </si>
  <si>
    <t>Общо наличност по валутната сметка от проекти</t>
  </si>
  <si>
    <t>вътрешни трансфери в системата на първост.разпоредител</t>
  </si>
  <si>
    <t>Разходи по проекти</t>
  </si>
  <si>
    <t>към 31.12.2020 г. - Рекапитулация</t>
  </si>
  <si>
    <t>Наличност към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</si>
</sst>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1" fontId="2" fillId="0" borderId="1" xfId="0" applyNumberFormat="1" applyFont="1" applyBorder="1"/>
    <xf numFmtId="1" fontId="1" fillId="0" borderId="1" xfId="0" applyNumberFormat="1" applyFont="1" applyBorder="1"/>
    <xf numFmtId="2" fontId="2" fillId="0" borderId="0" xfId="0" applyNumberFormat="1" applyFont="1" applyBorder="1"/>
    <xf numFmtId="2" fontId="1" fillId="0" borderId="0" xfId="0" applyNumberFormat="1" applyFont="1" applyBorder="1"/>
    <xf numFmtId="2" fontId="1" fillId="0" borderId="0" xfId="0" applyNumberFormat="1" applyFont="1"/>
    <xf numFmtId="2" fontId="2" fillId="0" borderId="0" xfId="0" applyNumberFormat="1" applyFont="1"/>
    <xf numFmtId="2" fontId="1" fillId="0" borderId="1" xfId="0" applyNumberFormat="1" applyFont="1" applyBorder="1"/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0" xfId="0" applyNumberFormat="1" applyFo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workbookViewId="0">
      <selection activeCell="B48" sqref="B48"/>
    </sheetView>
  </sheetViews>
  <sheetFormatPr defaultRowHeight="15.75" x14ac:dyDescent="0.25"/>
  <cols>
    <col min="1" max="1" width="9.140625" style="4"/>
    <col min="2" max="2" width="69.42578125" style="4" customWidth="1"/>
    <col min="3" max="4" width="15.5703125" style="4" customWidth="1"/>
    <col min="5" max="16384" width="9.140625" style="4"/>
  </cols>
  <sheetData>
    <row r="1" spans="1:7" x14ac:dyDescent="0.25">
      <c r="A1" s="22" t="s">
        <v>0</v>
      </c>
      <c r="B1" s="22"/>
      <c r="C1" s="22"/>
      <c r="D1" s="22"/>
      <c r="E1" s="2"/>
      <c r="F1" s="2"/>
      <c r="G1" s="3"/>
    </row>
    <row r="2" spans="1:7" x14ac:dyDescent="0.25">
      <c r="A2" s="3"/>
      <c r="B2" s="3"/>
      <c r="C2" s="3"/>
      <c r="D2" s="3"/>
      <c r="E2" s="3"/>
      <c r="F2" s="3"/>
      <c r="G2" s="3"/>
    </row>
    <row r="3" spans="1:7" s="6" customFormat="1" x14ac:dyDescent="0.25">
      <c r="A3" s="22" t="s">
        <v>1</v>
      </c>
      <c r="B3" s="22"/>
      <c r="C3" s="22"/>
      <c r="D3" s="22"/>
      <c r="E3" s="5"/>
      <c r="F3" s="5"/>
      <c r="G3" s="5"/>
    </row>
    <row r="4" spans="1:7" x14ac:dyDescent="0.25">
      <c r="A4" s="23" t="s">
        <v>100</v>
      </c>
      <c r="B4" s="23"/>
      <c r="C4" s="23"/>
      <c r="D4" s="23"/>
    </row>
    <row r="5" spans="1:7" x14ac:dyDescent="0.25">
      <c r="C5" s="3"/>
    </row>
    <row r="6" spans="1:7" s="3" customFormat="1" x14ac:dyDescent="0.25">
      <c r="A6" s="7" t="s">
        <v>2</v>
      </c>
      <c r="B6" s="8" t="s">
        <v>3</v>
      </c>
      <c r="C6" s="8" t="s">
        <v>4</v>
      </c>
      <c r="D6" s="8" t="s">
        <v>5</v>
      </c>
    </row>
    <row r="7" spans="1:7" s="3" customFormat="1" x14ac:dyDescent="0.25">
      <c r="A7" s="7" t="s">
        <v>6</v>
      </c>
      <c r="B7" s="7" t="s">
        <v>7</v>
      </c>
      <c r="C7" s="7">
        <v>2500</v>
      </c>
      <c r="D7" s="7">
        <v>346</v>
      </c>
    </row>
    <row r="8" spans="1:7" x14ac:dyDescent="0.25">
      <c r="A8" s="7" t="s">
        <v>8</v>
      </c>
      <c r="B8" s="1" t="s">
        <v>9</v>
      </c>
      <c r="C8" s="1">
        <v>2500</v>
      </c>
      <c r="D8" s="1">
        <v>346</v>
      </c>
    </row>
    <row r="9" spans="1:7" s="3" customFormat="1" x14ac:dyDescent="0.25">
      <c r="A9" s="7" t="s">
        <v>10</v>
      </c>
      <c r="B9" s="7" t="s">
        <v>11</v>
      </c>
      <c r="C9" s="9" t="s">
        <v>10</v>
      </c>
      <c r="D9" s="9" t="s">
        <v>10</v>
      </c>
    </row>
    <row r="10" spans="1:7" s="3" customFormat="1" x14ac:dyDescent="0.25">
      <c r="A10" s="7"/>
      <c r="B10" s="7"/>
      <c r="C10" s="9"/>
      <c r="D10" s="9"/>
    </row>
    <row r="11" spans="1:7" s="3" customFormat="1" x14ac:dyDescent="0.25">
      <c r="A11" s="7" t="s">
        <v>12</v>
      </c>
      <c r="B11" s="7" t="s">
        <v>13</v>
      </c>
      <c r="C11" s="10">
        <f>SUM(C12)</f>
        <v>968216</v>
      </c>
      <c r="D11" s="10">
        <f>SUM(D12)</f>
        <v>968171</v>
      </c>
    </row>
    <row r="12" spans="1:7" x14ac:dyDescent="0.25">
      <c r="A12" s="1" t="s">
        <v>14</v>
      </c>
      <c r="B12" s="1" t="s">
        <v>15</v>
      </c>
      <c r="C12" s="11">
        <v>968216</v>
      </c>
      <c r="D12" s="11">
        <v>968171</v>
      </c>
    </row>
    <row r="13" spans="1:7" s="3" customFormat="1" x14ac:dyDescent="0.25">
      <c r="A13" s="7" t="s">
        <v>16</v>
      </c>
      <c r="B13" s="7" t="s">
        <v>17</v>
      </c>
      <c r="C13" s="10">
        <f>SUM(C14:C16)</f>
        <v>85486</v>
      </c>
      <c r="D13" s="10">
        <f>SUM(D14:D16)</f>
        <v>61892</v>
      </c>
      <c r="F13" s="12" t="s">
        <v>10</v>
      </c>
    </row>
    <row r="14" spans="1:7" x14ac:dyDescent="0.25">
      <c r="A14" s="1" t="s">
        <v>18</v>
      </c>
      <c r="B14" s="1" t="s">
        <v>19</v>
      </c>
      <c r="C14" s="11">
        <v>14240</v>
      </c>
      <c r="D14" s="11">
        <v>6160</v>
      </c>
      <c r="F14" s="12" t="s">
        <v>10</v>
      </c>
    </row>
    <row r="15" spans="1:7" x14ac:dyDescent="0.25">
      <c r="A15" s="1" t="s">
        <v>20</v>
      </c>
      <c r="B15" s="1" t="s">
        <v>21</v>
      </c>
      <c r="C15" s="11">
        <v>34600</v>
      </c>
      <c r="D15" s="11">
        <v>34564</v>
      </c>
      <c r="F15" s="12" t="s">
        <v>10</v>
      </c>
    </row>
    <row r="16" spans="1:7" x14ac:dyDescent="0.25">
      <c r="A16" s="1" t="s">
        <v>22</v>
      </c>
      <c r="B16" s="1" t="s">
        <v>23</v>
      </c>
      <c r="C16" s="11">
        <v>36646</v>
      </c>
      <c r="D16" s="11">
        <v>21168</v>
      </c>
      <c r="F16" s="12" t="s">
        <v>10</v>
      </c>
    </row>
    <row r="17" spans="1:6" s="3" customFormat="1" x14ac:dyDescent="0.25">
      <c r="A17" s="7" t="s">
        <v>24</v>
      </c>
      <c r="B17" s="7" t="s">
        <v>25</v>
      </c>
      <c r="C17" s="10">
        <f>SUM(C18:C21)</f>
        <v>224623</v>
      </c>
      <c r="D17" s="10">
        <f>SUM(D18:D21)</f>
        <v>223340</v>
      </c>
      <c r="F17" s="12" t="s">
        <v>10</v>
      </c>
    </row>
    <row r="18" spans="1:6" x14ac:dyDescent="0.25">
      <c r="A18" s="1" t="s">
        <v>26</v>
      </c>
      <c r="B18" s="1" t="s">
        <v>27</v>
      </c>
      <c r="C18" s="11">
        <v>115682</v>
      </c>
      <c r="D18" s="11">
        <v>114783</v>
      </c>
      <c r="F18" s="13" t="s">
        <v>10</v>
      </c>
    </row>
    <row r="19" spans="1:6" x14ac:dyDescent="0.25">
      <c r="A19" s="1" t="s">
        <v>28</v>
      </c>
      <c r="B19" s="1" t="s">
        <v>29</v>
      </c>
      <c r="C19" s="11">
        <v>35723</v>
      </c>
      <c r="D19" s="11">
        <v>35695</v>
      </c>
      <c r="F19" s="13" t="s">
        <v>10</v>
      </c>
    </row>
    <row r="20" spans="1:6" x14ac:dyDescent="0.25">
      <c r="A20" s="1" t="s">
        <v>30</v>
      </c>
      <c r="B20" s="1" t="s">
        <v>31</v>
      </c>
      <c r="C20" s="11">
        <v>47996</v>
      </c>
      <c r="D20" s="11">
        <v>47776</v>
      </c>
      <c r="F20" s="13" t="s">
        <v>10</v>
      </c>
    </row>
    <row r="21" spans="1:6" x14ac:dyDescent="0.25">
      <c r="A21" s="1" t="s">
        <v>32</v>
      </c>
      <c r="B21" s="1" t="s">
        <v>33</v>
      </c>
      <c r="C21" s="11">
        <v>25222</v>
      </c>
      <c r="D21" s="11">
        <v>25086</v>
      </c>
      <c r="F21" s="13" t="s">
        <v>10</v>
      </c>
    </row>
    <row r="22" spans="1:6" s="3" customFormat="1" x14ac:dyDescent="0.25">
      <c r="A22" s="7" t="s">
        <v>34</v>
      </c>
      <c r="B22" s="7" t="s">
        <v>35</v>
      </c>
      <c r="C22" s="10">
        <f>SUM(C23:C34)</f>
        <v>262012</v>
      </c>
      <c r="D22" s="10">
        <f>SUM(D23:D34)</f>
        <v>108612</v>
      </c>
      <c r="F22" s="13" t="s">
        <v>10</v>
      </c>
    </row>
    <row r="23" spans="1:6" x14ac:dyDescent="0.25">
      <c r="A23" s="1" t="s">
        <v>36</v>
      </c>
      <c r="B23" s="1" t="s">
        <v>37</v>
      </c>
      <c r="C23" s="11">
        <v>500</v>
      </c>
      <c r="D23" s="11">
        <v>308</v>
      </c>
      <c r="F23" s="13" t="s">
        <v>10</v>
      </c>
    </row>
    <row r="24" spans="1:6" x14ac:dyDescent="0.25">
      <c r="A24" s="1" t="s">
        <v>38</v>
      </c>
      <c r="B24" s="1" t="s">
        <v>39</v>
      </c>
      <c r="C24" s="11">
        <v>5300</v>
      </c>
      <c r="D24" s="11">
        <v>5225</v>
      </c>
      <c r="F24" s="13" t="s">
        <v>10</v>
      </c>
    </row>
    <row r="25" spans="1:6" x14ac:dyDescent="0.25">
      <c r="A25" s="1" t="s">
        <v>40</v>
      </c>
      <c r="B25" s="1" t="s">
        <v>41</v>
      </c>
      <c r="C25" s="11">
        <v>16068</v>
      </c>
      <c r="D25" s="11">
        <v>13820</v>
      </c>
      <c r="F25" s="13" t="s">
        <v>10</v>
      </c>
    </row>
    <row r="26" spans="1:6" x14ac:dyDescent="0.25">
      <c r="A26" s="1" t="s">
        <v>42</v>
      </c>
      <c r="B26" s="1" t="s">
        <v>43</v>
      </c>
      <c r="C26" s="11">
        <v>49482</v>
      </c>
      <c r="D26" s="11">
        <v>39558</v>
      </c>
      <c r="F26" s="13" t="s">
        <v>10</v>
      </c>
    </row>
    <row r="27" spans="1:6" x14ac:dyDescent="0.25">
      <c r="A27" s="1" t="s">
        <v>44</v>
      </c>
      <c r="B27" s="1" t="s">
        <v>45</v>
      </c>
      <c r="C27" s="11">
        <v>17930</v>
      </c>
      <c r="D27" s="11">
        <v>15695</v>
      </c>
      <c r="F27" s="13" t="s">
        <v>10</v>
      </c>
    </row>
    <row r="28" spans="1:6" x14ac:dyDescent="0.25">
      <c r="A28" s="1" t="s">
        <v>46</v>
      </c>
      <c r="B28" s="1" t="s">
        <v>47</v>
      </c>
      <c r="C28" s="11">
        <v>34100</v>
      </c>
      <c r="D28" s="11">
        <v>32140</v>
      </c>
      <c r="F28" s="13" t="s">
        <v>10</v>
      </c>
    </row>
    <row r="29" spans="1:6" x14ac:dyDescent="0.25">
      <c r="A29" s="1" t="s">
        <v>48</v>
      </c>
      <c r="B29" s="1" t="s">
        <v>49</v>
      </c>
      <c r="C29" s="11">
        <v>62726</v>
      </c>
      <c r="D29" s="11">
        <v>0</v>
      </c>
      <c r="F29" s="13"/>
    </row>
    <row r="30" spans="1:6" x14ac:dyDescent="0.25">
      <c r="A30" s="1" t="s">
        <v>50</v>
      </c>
      <c r="B30" s="1" t="s">
        <v>51</v>
      </c>
      <c r="C30" s="11">
        <v>6000</v>
      </c>
      <c r="D30" s="11">
        <v>480</v>
      </c>
      <c r="F30" s="13" t="s">
        <v>10</v>
      </c>
    </row>
    <row r="31" spans="1:6" x14ac:dyDescent="0.25">
      <c r="A31" s="1" t="s">
        <v>78</v>
      </c>
      <c r="B31" s="1" t="s">
        <v>79</v>
      </c>
      <c r="C31" s="11">
        <v>280</v>
      </c>
      <c r="D31" s="11">
        <v>277</v>
      </c>
      <c r="F31" s="13"/>
    </row>
    <row r="32" spans="1:6" x14ac:dyDescent="0.25">
      <c r="A32" s="1" t="s">
        <v>52</v>
      </c>
      <c r="B32" s="1" t="s">
        <v>53</v>
      </c>
      <c r="C32" s="11">
        <v>1200</v>
      </c>
      <c r="D32" s="11">
        <v>599</v>
      </c>
      <c r="F32" s="13" t="s">
        <v>10</v>
      </c>
    </row>
    <row r="33" spans="1:6" x14ac:dyDescent="0.25">
      <c r="A33" s="1" t="s">
        <v>80</v>
      </c>
      <c r="B33" s="1" t="s">
        <v>81</v>
      </c>
      <c r="C33" s="11">
        <v>510</v>
      </c>
      <c r="D33" s="11">
        <v>510</v>
      </c>
      <c r="F33" s="13"/>
    </row>
    <row r="34" spans="1:6" x14ac:dyDescent="0.25">
      <c r="A34" s="1" t="s">
        <v>54</v>
      </c>
      <c r="B34" s="1" t="s">
        <v>55</v>
      </c>
      <c r="C34" s="11">
        <v>67916</v>
      </c>
      <c r="D34" s="11">
        <v>0</v>
      </c>
      <c r="F34" s="13"/>
    </row>
    <row r="35" spans="1:6" s="3" customFormat="1" x14ac:dyDescent="0.25">
      <c r="A35" s="7" t="s">
        <v>56</v>
      </c>
      <c r="B35" s="7" t="s">
        <v>57</v>
      </c>
      <c r="C35" s="10">
        <f>+C36</f>
        <v>24200</v>
      </c>
      <c r="D35" s="10">
        <v>22990</v>
      </c>
      <c r="F35" s="12" t="s">
        <v>10</v>
      </c>
    </row>
    <row r="36" spans="1:6" x14ac:dyDescent="0.25">
      <c r="A36" s="1" t="s">
        <v>58</v>
      </c>
      <c r="B36" s="1" t="s">
        <v>59</v>
      </c>
      <c r="C36" s="11">
        <v>24200</v>
      </c>
      <c r="D36" s="11">
        <v>22990</v>
      </c>
      <c r="F36" s="14" t="s">
        <v>10</v>
      </c>
    </row>
    <row r="37" spans="1:6" s="3" customFormat="1" x14ac:dyDescent="0.25">
      <c r="A37" s="7" t="s">
        <v>60</v>
      </c>
      <c r="B37" s="7" t="s">
        <v>61</v>
      </c>
      <c r="C37" s="10">
        <v>45390</v>
      </c>
      <c r="D37" s="10">
        <v>33185</v>
      </c>
      <c r="F37" s="15"/>
    </row>
    <row r="38" spans="1:6" s="3" customFormat="1" x14ac:dyDescent="0.25">
      <c r="A38" s="7" t="s">
        <v>82</v>
      </c>
      <c r="B38" s="7" t="s">
        <v>84</v>
      </c>
      <c r="C38" s="10">
        <f>SUM(C39)</f>
        <v>23906</v>
      </c>
      <c r="D38" s="10">
        <f>SUM(D39)</f>
        <v>16440</v>
      </c>
      <c r="F38" s="15"/>
    </row>
    <row r="39" spans="1:6" x14ac:dyDescent="0.25">
      <c r="A39" s="1" t="s">
        <v>83</v>
      </c>
      <c r="B39" s="1" t="s">
        <v>85</v>
      </c>
      <c r="C39" s="11">
        <v>23906</v>
      </c>
      <c r="D39" s="11">
        <v>16440</v>
      </c>
      <c r="F39" s="14"/>
    </row>
    <row r="40" spans="1:6" s="3" customFormat="1" x14ac:dyDescent="0.25">
      <c r="A40" s="7" t="s">
        <v>62</v>
      </c>
      <c r="B40" s="7" t="s">
        <v>63</v>
      </c>
      <c r="C40" s="10">
        <f>+C37+C35+C22+C17+C13+C11+C38</f>
        <v>1633833</v>
      </c>
      <c r="D40" s="10">
        <f>+D37+D35+D22+D17+D13+D11+D38</f>
        <v>1434630</v>
      </c>
    </row>
    <row r="41" spans="1:6" x14ac:dyDescent="0.25">
      <c r="A41" s="1"/>
      <c r="B41" s="1"/>
      <c r="C41" s="16"/>
      <c r="D41" s="16"/>
    </row>
    <row r="42" spans="1:6" x14ac:dyDescent="0.25">
      <c r="A42" s="1"/>
      <c r="B42" s="7" t="s">
        <v>64</v>
      </c>
      <c r="C42" s="16"/>
      <c r="D42" s="16"/>
    </row>
    <row r="43" spans="1:6" x14ac:dyDescent="0.25">
      <c r="A43" s="1"/>
      <c r="B43" s="1"/>
      <c r="C43" s="16"/>
      <c r="D43" s="16"/>
    </row>
    <row r="44" spans="1:6" s="3" customFormat="1" x14ac:dyDescent="0.25">
      <c r="A44" s="7" t="s">
        <v>65</v>
      </c>
      <c r="B44" s="7" t="s">
        <v>66</v>
      </c>
      <c r="C44" s="10">
        <f>SUM(C45:C46)</f>
        <v>1563417</v>
      </c>
      <c r="D44" s="10">
        <f>SUM(D45:D46)</f>
        <v>1442874</v>
      </c>
    </row>
    <row r="45" spans="1:6" s="3" customFormat="1" x14ac:dyDescent="0.25">
      <c r="A45" s="1" t="s">
        <v>67</v>
      </c>
      <c r="B45" s="1" t="s">
        <v>66</v>
      </c>
      <c r="C45" s="11">
        <v>14440</v>
      </c>
      <c r="D45" s="11">
        <v>14440</v>
      </c>
    </row>
    <row r="46" spans="1:6" x14ac:dyDescent="0.25">
      <c r="A46" s="1" t="s">
        <v>68</v>
      </c>
      <c r="B46" s="1" t="s">
        <v>98</v>
      </c>
      <c r="C46" s="10">
        <v>1548977</v>
      </c>
      <c r="D46" s="10">
        <v>1428434</v>
      </c>
    </row>
    <row r="47" spans="1:6" s="3" customFormat="1" x14ac:dyDescent="0.25">
      <c r="A47" s="7" t="s">
        <v>90</v>
      </c>
      <c r="B47" s="7" t="s">
        <v>91</v>
      </c>
      <c r="C47" s="10"/>
      <c r="D47" s="10">
        <f>SUM(D48)</f>
        <v>11500</v>
      </c>
    </row>
    <row r="48" spans="1:6" x14ac:dyDescent="0.25">
      <c r="A48" s="1"/>
      <c r="B48" s="1" t="s">
        <v>92</v>
      </c>
      <c r="C48" s="11"/>
      <c r="D48" s="11">
        <v>11500</v>
      </c>
    </row>
    <row r="49" spans="1:5" x14ac:dyDescent="0.25">
      <c r="A49" s="17"/>
      <c r="B49" s="17"/>
      <c r="C49" s="13"/>
      <c r="D49" s="13"/>
    </row>
    <row r="50" spans="1:5" x14ac:dyDescent="0.25">
      <c r="B50" s="3" t="s">
        <v>69</v>
      </c>
    </row>
    <row r="51" spans="1:5" s="3" customFormat="1" x14ac:dyDescent="0.25">
      <c r="A51" s="7" t="s">
        <v>70</v>
      </c>
      <c r="B51" s="7" t="s">
        <v>71</v>
      </c>
      <c r="C51" s="7"/>
      <c r="D51" s="7">
        <v>6290</v>
      </c>
    </row>
    <row r="52" spans="1:5" s="3" customFormat="1" x14ac:dyDescent="0.25">
      <c r="A52" s="7" t="s">
        <v>72</v>
      </c>
      <c r="B52" s="7" t="s">
        <v>73</v>
      </c>
      <c r="C52" s="7">
        <v>67916</v>
      </c>
      <c r="D52" s="7">
        <v>67916</v>
      </c>
    </row>
    <row r="53" spans="1:5" s="3" customFormat="1" x14ac:dyDescent="0.25">
      <c r="A53" s="7" t="s">
        <v>74</v>
      </c>
      <c r="B53" s="7" t="s">
        <v>75</v>
      </c>
      <c r="C53" s="7"/>
      <c r="D53" s="7">
        <v>0</v>
      </c>
    </row>
    <row r="54" spans="1:5" s="3" customFormat="1" x14ac:dyDescent="0.25">
      <c r="A54" s="7" t="s">
        <v>76</v>
      </c>
      <c r="B54" s="7" t="s">
        <v>77</v>
      </c>
      <c r="C54" s="7"/>
      <c r="D54" s="7">
        <v>71286</v>
      </c>
    </row>
    <row r="56" spans="1:5" x14ac:dyDescent="0.25">
      <c r="B56" s="2" t="s">
        <v>99</v>
      </c>
    </row>
    <row r="57" spans="1:5" x14ac:dyDescent="0.25">
      <c r="C57" s="18"/>
    </row>
    <row r="58" spans="1:5" s="3" customFormat="1" ht="18.75" customHeight="1" x14ac:dyDescent="0.25">
      <c r="A58" s="8">
        <v>1</v>
      </c>
      <c r="B58" s="7" t="s">
        <v>86</v>
      </c>
      <c r="C58" s="10">
        <v>8080</v>
      </c>
      <c r="E58" s="13" t="s">
        <v>10</v>
      </c>
    </row>
    <row r="59" spans="1:5" ht="18.75" customHeight="1" x14ac:dyDescent="0.25">
      <c r="A59" s="21"/>
      <c r="B59" s="19" t="s">
        <v>93</v>
      </c>
      <c r="C59" s="11">
        <v>6260</v>
      </c>
      <c r="E59" s="13"/>
    </row>
    <row r="60" spans="1:5" ht="18.75" customHeight="1" x14ac:dyDescent="0.25">
      <c r="A60" s="21"/>
      <c r="B60" s="19" t="s">
        <v>95</v>
      </c>
      <c r="C60" s="11">
        <v>11500</v>
      </c>
      <c r="E60" s="13"/>
    </row>
    <row r="61" spans="1:5" ht="18.75" customHeight="1" x14ac:dyDescent="0.25">
      <c r="A61" s="21"/>
      <c r="B61" s="18" t="s">
        <v>101</v>
      </c>
      <c r="C61" s="11">
        <f>+C60+C59-C58</f>
        <v>9680</v>
      </c>
      <c r="E61" s="13"/>
    </row>
    <row r="62" spans="1:5" s="3" customFormat="1" ht="18.75" customHeight="1" x14ac:dyDescent="0.25">
      <c r="A62" s="8">
        <v>2</v>
      </c>
      <c r="B62" s="7" t="s">
        <v>87</v>
      </c>
      <c r="C62" s="10">
        <v>22</v>
      </c>
      <c r="E62" s="13" t="s">
        <v>10</v>
      </c>
    </row>
    <row r="63" spans="1:5" ht="18.75" customHeight="1" x14ac:dyDescent="0.25">
      <c r="A63" s="21"/>
      <c r="B63" s="19" t="s">
        <v>93</v>
      </c>
      <c r="C63" s="11">
        <v>39851.269999999997</v>
      </c>
      <c r="E63" s="13"/>
    </row>
    <row r="64" spans="1:5" ht="18.75" customHeight="1" x14ac:dyDescent="0.25">
      <c r="A64" s="21"/>
      <c r="B64" s="18" t="s">
        <v>101</v>
      </c>
      <c r="C64" s="11">
        <v>39829.269999999997</v>
      </c>
      <c r="D64" s="20"/>
      <c r="E64" s="13"/>
    </row>
    <row r="65" spans="1:5" s="3" customFormat="1" ht="18.75" customHeight="1" x14ac:dyDescent="0.25">
      <c r="A65" s="8">
        <v>3</v>
      </c>
      <c r="B65" s="7" t="s">
        <v>88</v>
      </c>
      <c r="C65" s="10">
        <v>27</v>
      </c>
      <c r="E65" s="12" t="s">
        <v>10</v>
      </c>
    </row>
    <row r="66" spans="1:5" ht="18.75" customHeight="1" x14ac:dyDescent="0.25">
      <c r="A66" s="21"/>
      <c r="B66" s="19" t="s">
        <v>93</v>
      </c>
      <c r="C66" s="11">
        <v>21804</v>
      </c>
      <c r="D66" s="20"/>
      <c r="E66" s="13"/>
    </row>
    <row r="67" spans="1:5" ht="18.75" customHeight="1" x14ac:dyDescent="0.25">
      <c r="A67" s="21"/>
      <c r="B67" s="18" t="s">
        <v>101</v>
      </c>
      <c r="C67" s="11">
        <f>+C66-C65</f>
        <v>21777</v>
      </c>
      <c r="D67" s="20"/>
      <c r="E67" s="13"/>
    </row>
    <row r="68" spans="1:5" s="3" customFormat="1" ht="18.75" customHeight="1" x14ac:dyDescent="0.25">
      <c r="A68" s="8">
        <v>4</v>
      </c>
      <c r="B68" s="7" t="s">
        <v>89</v>
      </c>
      <c r="C68" s="10">
        <v>3431</v>
      </c>
      <c r="E68" s="13" t="s">
        <v>10</v>
      </c>
    </row>
    <row r="69" spans="1:5" ht="18.75" customHeight="1" x14ac:dyDescent="0.25">
      <c r="A69" s="21"/>
      <c r="B69" s="1" t="s">
        <v>94</v>
      </c>
      <c r="C69" s="1">
        <v>6350</v>
      </c>
    </row>
    <row r="70" spans="1:5" ht="18.75" customHeight="1" x14ac:dyDescent="0.25">
      <c r="A70" s="21"/>
      <c r="B70" s="19" t="s">
        <v>101</v>
      </c>
      <c r="C70" s="11">
        <f>+C69-C68</f>
        <v>2919</v>
      </c>
      <c r="E70" s="13"/>
    </row>
    <row r="72" spans="1:5" x14ac:dyDescent="0.25">
      <c r="B72" s="1" t="s">
        <v>96</v>
      </c>
      <c r="C72" s="11">
        <f>+C68+C65+C62</f>
        <v>3480</v>
      </c>
    </row>
    <row r="73" spans="1:5" x14ac:dyDescent="0.25">
      <c r="B73" s="1" t="s">
        <v>97</v>
      </c>
      <c r="C73" s="11">
        <f>+C67+C64+C61</f>
        <v>71286.26999999999</v>
      </c>
    </row>
  </sheetData>
  <mergeCells count="3">
    <mergeCell ref="A1:D1"/>
    <mergeCell ref="A3:D3"/>
    <mergeCell ref="A4:D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2021-01-14T14:01:05Z</dcterms:modified>
</cp:coreProperties>
</file>