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 30 06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23" i="2"/>
  <c r="C69"/>
  <c r="C72"/>
  <c r="C54"/>
  <c r="C59" s="1"/>
  <c r="C51"/>
  <c r="C11"/>
  <c r="D11"/>
  <c r="C15"/>
  <c r="D15"/>
  <c r="C20"/>
  <c r="D20"/>
  <c r="D37"/>
  <c r="C37"/>
  <c r="C30"/>
  <c r="D9"/>
  <c r="C9"/>
  <c r="C70" l="1"/>
  <c r="D33"/>
  <c r="C33"/>
  <c r="C58"/>
</calcChain>
</file>

<file path=xl/sharedStrings.xml><?xml version="1.0" encoding="utf-8"?>
<sst xmlns="http://schemas.openxmlformats.org/spreadsheetml/2006/main" count="124" uniqueCount="96">
  <si>
    <t>ПМПГ "Св. Климент Охридски" - гр. Монтана</t>
  </si>
  <si>
    <t>Отчет за касовото изпълнение на Бюджета</t>
  </si>
  <si>
    <t>§§</t>
  </si>
  <si>
    <t>І. Наименование на приходите</t>
  </si>
  <si>
    <t>Уточнен план</t>
  </si>
  <si>
    <t>Отчет - ДД</t>
  </si>
  <si>
    <t xml:space="preserve"> </t>
  </si>
  <si>
    <t xml:space="preserve"> ІІ.Разходи</t>
  </si>
  <si>
    <t>§ 01 - 00</t>
  </si>
  <si>
    <t>Заплати и възнагр. на перс. по тр.правоотн.</t>
  </si>
  <si>
    <t>§ 01 - 01</t>
  </si>
  <si>
    <t>заплати и възнагр. на перс. по тр.правоотн.</t>
  </si>
  <si>
    <t>§ 02 - 00</t>
  </si>
  <si>
    <t>Други възнагр. и плащания на персонала</t>
  </si>
  <si>
    <t>§ 02 - 02</t>
  </si>
  <si>
    <t>за персонала по извънтрудови правоотношения</t>
  </si>
  <si>
    <t>§ 02 - 05</t>
  </si>
  <si>
    <t>изпл. суми за СБКО и раб. облекло</t>
  </si>
  <si>
    <t>§ 02 - 08</t>
  </si>
  <si>
    <t>обезщетения за персонала с х-р на възнагражд.</t>
  </si>
  <si>
    <t>§ 05 - 00</t>
  </si>
  <si>
    <t>Задължителни осигурителни вноски от раб.</t>
  </si>
  <si>
    <t>§ 05 - 51</t>
  </si>
  <si>
    <t>осигурителни вноски за ДОО</t>
  </si>
  <si>
    <t>§ 05 - 52</t>
  </si>
  <si>
    <t>осигурителни вноски за УПФ</t>
  </si>
  <si>
    <t>§ 05 - 60</t>
  </si>
  <si>
    <t>осигурителни вноски за ЗОВ</t>
  </si>
  <si>
    <t>§ 05 - 80</t>
  </si>
  <si>
    <t>осигурителни вноски за ДЗПО</t>
  </si>
  <si>
    <t>§ 10 - 00</t>
  </si>
  <si>
    <t>Издръжка</t>
  </si>
  <si>
    <t>§ 10 - 12</t>
  </si>
  <si>
    <t>медикаменти</t>
  </si>
  <si>
    <t>§ 10 - 13</t>
  </si>
  <si>
    <t>постелен инвентар и облекло</t>
  </si>
  <si>
    <t>§ 10 - 15</t>
  </si>
  <si>
    <t>материали</t>
  </si>
  <si>
    <t>§ 10 - 16</t>
  </si>
  <si>
    <t>вода, горива и енергия</t>
  </si>
  <si>
    <t>§ 10 - 20</t>
  </si>
  <si>
    <t>разходи за външни услуги</t>
  </si>
  <si>
    <t>§ 10 - 51</t>
  </si>
  <si>
    <t>командировки в страната</t>
  </si>
  <si>
    <t>§ 10 - 62</t>
  </si>
  <si>
    <t>разходи за застраховки</t>
  </si>
  <si>
    <t>§ 10 - 98</t>
  </si>
  <si>
    <t>други разходи /проекти/</t>
  </si>
  <si>
    <t>§ 19 - 00</t>
  </si>
  <si>
    <t>Платени данъци, такси и админ.санкции</t>
  </si>
  <si>
    <t>§ 19 - 81</t>
  </si>
  <si>
    <t>платени общински данъци, такси,наказ.лихви</t>
  </si>
  <si>
    <t>§ 40 - 00</t>
  </si>
  <si>
    <t>Стипендии</t>
  </si>
  <si>
    <t>§ 99 - 99</t>
  </si>
  <si>
    <t xml:space="preserve">Общо разходи </t>
  </si>
  <si>
    <t xml:space="preserve"> ІІІ.Трансфери</t>
  </si>
  <si>
    <t>§ 61 - 00</t>
  </si>
  <si>
    <t>Трансфери между бюджети</t>
  </si>
  <si>
    <t>§ 61 - 01</t>
  </si>
  <si>
    <t>§ 61 - 09</t>
  </si>
  <si>
    <t>IV. Операции с финансови активи и пасиви</t>
  </si>
  <si>
    <t>§ 88 - 03</t>
  </si>
  <si>
    <t>Събрани средства и извършени плащания от/за СЕС</t>
  </si>
  <si>
    <t>§ 95 - 02</t>
  </si>
  <si>
    <t>Остатък в лв равностойност по валутни сметки от предх период</t>
  </si>
  <si>
    <t>§ 95 - 07</t>
  </si>
  <si>
    <t>Остатък в левове по  сметки в края на периода</t>
  </si>
  <si>
    <t>§ 95 - 08</t>
  </si>
  <si>
    <t>Остатък в лв равностойност по валутни сметки в края на периода</t>
  </si>
  <si>
    <t>Издръжка по проект Еразъм + "Звезди"</t>
  </si>
  <si>
    <t>Издръжка по проект Еразъм + "За роботите"</t>
  </si>
  <si>
    <t>Издръжка по проект Образование за утрешния ден"</t>
  </si>
  <si>
    <t>Остатък по валутната сметка от предходната година</t>
  </si>
  <si>
    <t>Общо разходи по проекти</t>
  </si>
  <si>
    <t>Общо наличност по валутната сметка от проекти</t>
  </si>
  <si>
    <t>вътрешни трансфери в системата на първост.разпоредител</t>
  </si>
  <si>
    <t>Разходи по проекти</t>
  </si>
  <si>
    <t>§ 10 - 14</t>
  </si>
  <si>
    <t>учебни разходи</t>
  </si>
  <si>
    <t>СПРАВКА</t>
  </si>
  <si>
    <t xml:space="preserve">За наличностите на ПМПГ “Св. Климент Охридски” – Монтана       </t>
  </si>
  <si>
    <t xml:space="preserve">I.Наличност по левова сметка   </t>
  </si>
  <si>
    <t>I.1. Държавна дейност:</t>
  </si>
  <si>
    <t>1.Субсидия държавна дейност</t>
  </si>
  <si>
    <t>2.Държавна дейност - средства с целеви характер в т.ч.</t>
  </si>
  <si>
    <t>Проект ОУД</t>
  </si>
  <si>
    <t>Занимания по интереси</t>
  </si>
  <si>
    <t>Средства от АСП</t>
  </si>
  <si>
    <t xml:space="preserve">Квалификация </t>
  </si>
  <si>
    <t>НП Уч олимпиади и състезания</t>
  </si>
  <si>
    <t>Наличност към 30.06.2024</t>
  </si>
  <si>
    <t>към 30.06.2024</t>
  </si>
  <si>
    <t>към 30.06.2024 г. - Рекапитулация</t>
  </si>
  <si>
    <t>Математическо състезание Европейско кенгуру</t>
  </si>
  <si>
    <t>Средства за учебници</t>
  </si>
</sst>
</file>

<file path=xl/styles.xml><?xml version="1.0" encoding="utf-8"?>
<styleSheet xmlns="http://schemas.openxmlformats.org/spreadsheetml/2006/main">
  <numFmts count="3">
    <numFmt numFmtId="164" formatCode="#,##0.00\ &quot;лв&quot;;[Red]\-#,##0.00\ &quot;лв&quot;"/>
    <numFmt numFmtId="165" formatCode="#,##0.00\ &quot;лв.&quot;"/>
    <numFmt numFmtId="166" formatCode="#,##0.00_ ;[Red]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1" fontId="3" fillId="0" borderId="1" xfId="0" applyNumberFormat="1" applyFont="1" applyBorder="1"/>
    <xf numFmtId="1" fontId="2" fillId="0" borderId="1" xfId="0" applyNumberFormat="1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/>
    <xf numFmtId="2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165" fontId="2" fillId="2" borderId="1" xfId="0" applyNumberFormat="1" applyFont="1" applyFill="1" applyBorder="1"/>
    <xf numFmtId="0" fontId="2" fillId="0" borderId="2" xfId="0" applyFont="1" applyBorder="1" applyAlignment="1"/>
    <xf numFmtId="165" fontId="2" fillId="0" borderId="1" xfId="0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</cellXfs>
  <cellStyles count="2">
    <cellStyle name="Normal" xfId="0" builtinId="0"/>
    <cellStyle name="Normal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2"/>
  <sheetViews>
    <sheetView tabSelected="1" topLeftCell="A48" workbookViewId="0">
      <selection activeCell="E72" sqref="E72"/>
    </sheetView>
  </sheetViews>
  <sheetFormatPr defaultRowHeight="15.75"/>
  <cols>
    <col min="1" max="1" width="9.140625" style="3"/>
    <col min="2" max="2" width="69.42578125" style="3" customWidth="1"/>
    <col min="3" max="4" width="15.5703125" style="3" customWidth="1"/>
    <col min="5" max="5" width="11.85546875" style="3" bestFit="1" customWidth="1"/>
    <col min="6" max="16384" width="9.140625" style="3"/>
  </cols>
  <sheetData>
    <row r="1" spans="1:7">
      <c r="A1" s="38" t="s">
        <v>0</v>
      </c>
      <c r="B1" s="38"/>
      <c r="C1" s="38"/>
      <c r="D1" s="38"/>
      <c r="E1" s="21"/>
      <c r="F1" s="21"/>
      <c r="G1" s="2"/>
    </row>
    <row r="2" spans="1:7">
      <c r="A2" s="2"/>
      <c r="B2" s="2"/>
      <c r="C2" s="2"/>
      <c r="D2" s="2"/>
      <c r="E2" s="2"/>
      <c r="F2" s="2"/>
      <c r="G2" s="2"/>
    </row>
    <row r="3" spans="1:7" s="5" customFormat="1">
      <c r="A3" s="38" t="s">
        <v>1</v>
      </c>
      <c r="B3" s="38"/>
      <c r="C3" s="38"/>
      <c r="D3" s="38"/>
      <c r="E3" s="4"/>
      <c r="F3" s="4"/>
      <c r="G3" s="4"/>
    </row>
    <row r="4" spans="1:7">
      <c r="A4" s="39" t="s">
        <v>93</v>
      </c>
      <c r="B4" s="39"/>
      <c r="C4" s="39"/>
      <c r="D4" s="39"/>
    </row>
    <row r="5" spans="1:7">
      <c r="C5" s="2"/>
    </row>
    <row r="6" spans="1:7" s="2" customFormat="1">
      <c r="A6" s="6" t="s">
        <v>2</v>
      </c>
      <c r="B6" s="7" t="s">
        <v>3</v>
      </c>
      <c r="C6" s="7" t="s">
        <v>4</v>
      </c>
      <c r="D6" s="7" t="s">
        <v>5</v>
      </c>
    </row>
    <row r="7" spans="1:7" s="2" customFormat="1">
      <c r="A7" s="6" t="s">
        <v>6</v>
      </c>
      <c r="B7" s="6" t="s">
        <v>7</v>
      </c>
      <c r="C7" s="8" t="s">
        <v>6</v>
      </c>
      <c r="D7" s="8" t="s">
        <v>6</v>
      </c>
    </row>
    <row r="8" spans="1:7" s="2" customFormat="1">
      <c r="A8" s="6"/>
      <c r="B8" s="6"/>
      <c r="C8" s="8"/>
      <c r="D8" s="8"/>
    </row>
    <row r="9" spans="1:7" s="2" customFormat="1">
      <c r="A9" s="6" t="s">
        <v>8</v>
      </c>
      <c r="B9" s="6" t="s">
        <v>9</v>
      </c>
      <c r="C9" s="9">
        <f>SUM(C10)</f>
        <v>1452466</v>
      </c>
      <c r="D9" s="9">
        <f>SUM(D10)</f>
        <v>671736</v>
      </c>
    </row>
    <row r="10" spans="1:7">
      <c r="A10" s="1" t="s">
        <v>10</v>
      </c>
      <c r="B10" s="1" t="s">
        <v>11</v>
      </c>
      <c r="C10" s="10">
        <v>1452466</v>
      </c>
      <c r="D10" s="10">
        <v>671736</v>
      </c>
    </row>
    <row r="11" spans="1:7" s="2" customFormat="1">
      <c r="A11" s="6" t="s">
        <v>12</v>
      </c>
      <c r="B11" s="6" t="s">
        <v>13</v>
      </c>
      <c r="C11" s="9">
        <f>SUM(C12:C14)</f>
        <v>73396</v>
      </c>
      <c r="D11" s="9">
        <f>SUM(D12:D14)</f>
        <v>45974</v>
      </c>
      <c r="F11" s="11" t="s">
        <v>6</v>
      </c>
    </row>
    <row r="12" spans="1:7">
      <c r="A12" s="1" t="s">
        <v>14</v>
      </c>
      <c r="B12" s="1" t="s">
        <v>15</v>
      </c>
      <c r="C12" s="10">
        <v>8296</v>
      </c>
      <c r="D12" s="10">
        <v>7734</v>
      </c>
      <c r="F12" s="11" t="s">
        <v>6</v>
      </c>
    </row>
    <row r="13" spans="1:7">
      <c r="A13" s="1" t="s">
        <v>16</v>
      </c>
      <c r="B13" s="1" t="s">
        <v>17</v>
      </c>
      <c r="C13" s="10">
        <v>53100</v>
      </c>
      <c r="D13" s="10">
        <v>31841</v>
      </c>
      <c r="F13" s="11" t="s">
        <v>6</v>
      </c>
    </row>
    <row r="14" spans="1:7">
      <c r="A14" s="1" t="s">
        <v>18</v>
      </c>
      <c r="B14" s="1" t="s">
        <v>19</v>
      </c>
      <c r="C14" s="10">
        <v>12000</v>
      </c>
      <c r="D14" s="10">
        <v>6399</v>
      </c>
      <c r="F14" s="11" t="s">
        <v>6</v>
      </c>
    </row>
    <row r="15" spans="1:7" s="2" customFormat="1">
      <c r="A15" s="6" t="s">
        <v>20</v>
      </c>
      <c r="B15" s="6" t="s">
        <v>21</v>
      </c>
      <c r="C15" s="9">
        <f>SUM(C16:C19)</f>
        <v>316000</v>
      </c>
      <c r="D15" s="9">
        <f>SUM(D16:D19)</f>
        <v>155683</v>
      </c>
      <c r="F15" s="11" t="s">
        <v>6</v>
      </c>
    </row>
    <row r="16" spans="1:7">
      <c r="A16" s="1" t="s">
        <v>22</v>
      </c>
      <c r="B16" s="1" t="s">
        <v>23</v>
      </c>
      <c r="C16" s="10">
        <v>156000</v>
      </c>
      <c r="D16" s="10">
        <v>78381</v>
      </c>
      <c r="F16" s="12" t="s">
        <v>6</v>
      </c>
    </row>
    <row r="17" spans="1:6">
      <c r="A17" s="1" t="s">
        <v>24</v>
      </c>
      <c r="B17" s="1" t="s">
        <v>25</v>
      </c>
      <c r="C17" s="10">
        <v>55000</v>
      </c>
      <c r="D17" s="10">
        <v>24608</v>
      </c>
      <c r="F17" s="12" t="s">
        <v>6</v>
      </c>
    </row>
    <row r="18" spans="1:6">
      <c r="A18" s="1" t="s">
        <v>26</v>
      </c>
      <c r="B18" s="1" t="s">
        <v>27</v>
      </c>
      <c r="C18" s="10">
        <v>66000</v>
      </c>
      <c r="D18" s="10">
        <v>33558</v>
      </c>
      <c r="F18" s="12" t="s">
        <v>6</v>
      </c>
    </row>
    <row r="19" spans="1:6">
      <c r="A19" s="1" t="s">
        <v>28</v>
      </c>
      <c r="B19" s="1" t="s">
        <v>29</v>
      </c>
      <c r="C19" s="10">
        <v>39000</v>
      </c>
      <c r="D19" s="10">
        <v>19136</v>
      </c>
      <c r="F19" s="12" t="s">
        <v>6</v>
      </c>
    </row>
    <row r="20" spans="1:6" s="2" customFormat="1">
      <c r="A20" s="6" t="s">
        <v>30</v>
      </c>
      <c r="B20" s="6" t="s">
        <v>31</v>
      </c>
      <c r="C20" s="9">
        <f>SUM(C21:C29)</f>
        <v>311114</v>
      </c>
      <c r="D20" s="9">
        <f>SUM(D21:D29)</f>
        <v>79009</v>
      </c>
      <c r="F20" s="12" t="s">
        <v>6</v>
      </c>
    </row>
    <row r="21" spans="1:6">
      <c r="A21" s="1" t="s">
        <v>32</v>
      </c>
      <c r="B21" s="1" t="s">
        <v>33</v>
      </c>
      <c r="C21" s="10">
        <v>500</v>
      </c>
      <c r="D21" s="10">
        <v>214</v>
      </c>
      <c r="F21" s="12" t="s">
        <v>6</v>
      </c>
    </row>
    <row r="22" spans="1:6">
      <c r="A22" s="1" t="s">
        <v>34</v>
      </c>
      <c r="B22" s="1" t="s">
        <v>35</v>
      </c>
      <c r="C22" s="10">
        <v>5200</v>
      </c>
      <c r="D22" s="10">
        <v>5200</v>
      </c>
      <c r="F22" s="12" t="s">
        <v>6</v>
      </c>
    </row>
    <row r="23" spans="1:6">
      <c r="A23" s="1" t="s">
        <v>78</v>
      </c>
      <c r="B23" s="1" t="s">
        <v>79</v>
      </c>
      <c r="C23" s="10">
        <f>500+107820</f>
        <v>108320</v>
      </c>
      <c r="D23" s="10">
        <v>75</v>
      </c>
      <c r="F23" s="12"/>
    </row>
    <row r="24" spans="1:6">
      <c r="A24" s="1" t="s">
        <v>36</v>
      </c>
      <c r="B24" s="1" t="s">
        <v>37</v>
      </c>
      <c r="C24" s="10">
        <v>54000</v>
      </c>
      <c r="D24" s="10">
        <v>13256</v>
      </c>
      <c r="F24" s="12" t="s">
        <v>6</v>
      </c>
    </row>
    <row r="25" spans="1:6">
      <c r="A25" s="1" t="s">
        <v>38</v>
      </c>
      <c r="B25" s="1" t="s">
        <v>39</v>
      </c>
      <c r="C25" s="10">
        <v>51000</v>
      </c>
      <c r="D25" s="10">
        <v>12950</v>
      </c>
      <c r="F25" s="12" t="s">
        <v>6</v>
      </c>
    </row>
    <row r="26" spans="1:6">
      <c r="A26" s="1" t="s">
        <v>40</v>
      </c>
      <c r="B26" s="1" t="s">
        <v>41</v>
      </c>
      <c r="C26" s="10">
        <v>69219</v>
      </c>
      <c r="D26" s="10">
        <v>44924</v>
      </c>
      <c r="F26" s="12" t="s">
        <v>6</v>
      </c>
    </row>
    <row r="27" spans="1:6">
      <c r="A27" s="1" t="s">
        <v>42</v>
      </c>
      <c r="B27" s="1" t="s">
        <v>43</v>
      </c>
      <c r="C27" s="10">
        <v>2500</v>
      </c>
      <c r="D27" s="10">
        <v>2390</v>
      </c>
      <c r="F27" s="12" t="s">
        <v>6</v>
      </c>
    </row>
    <row r="28" spans="1:6">
      <c r="A28" s="1" t="s">
        <v>44</v>
      </c>
      <c r="B28" s="1" t="s">
        <v>45</v>
      </c>
      <c r="C28" s="10">
        <v>2000</v>
      </c>
      <c r="D28" s="10"/>
      <c r="F28" s="12" t="s">
        <v>6</v>
      </c>
    </row>
    <row r="29" spans="1:6">
      <c r="A29" s="1" t="s">
        <v>46</v>
      </c>
      <c r="B29" s="1" t="s">
        <v>47</v>
      </c>
      <c r="C29" s="10">
        <v>18375</v>
      </c>
      <c r="D29" s="10">
        <v>0</v>
      </c>
      <c r="F29" s="12"/>
    </row>
    <row r="30" spans="1:6" s="2" customFormat="1">
      <c r="A30" s="6" t="s">
        <v>48</v>
      </c>
      <c r="B30" s="6" t="s">
        <v>49</v>
      </c>
      <c r="C30" s="9">
        <f>+C31</f>
        <v>28814</v>
      </c>
      <c r="D30" s="9">
        <v>28814</v>
      </c>
      <c r="F30" s="11" t="s">
        <v>6</v>
      </c>
    </row>
    <row r="31" spans="1:6">
      <c r="A31" s="1" t="s">
        <v>50</v>
      </c>
      <c r="B31" s="1" t="s">
        <v>51</v>
      </c>
      <c r="C31" s="10">
        <v>28814</v>
      </c>
      <c r="D31" s="10">
        <v>28814</v>
      </c>
      <c r="F31" s="13" t="s">
        <v>6</v>
      </c>
    </row>
    <row r="32" spans="1:6" s="2" customFormat="1">
      <c r="A32" s="6" t="s">
        <v>52</v>
      </c>
      <c r="B32" s="6" t="s">
        <v>53</v>
      </c>
      <c r="C32" s="9">
        <v>41973</v>
      </c>
      <c r="D32" s="9">
        <v>29587</v>
      </c>
      <c r="F32" s="14"/>
    </row>
    <row r="33" spans="1:6" s="2" customFormat="1">
      <c r="A33" s="6" t="s">
        <v>54</v>
      </c>
      <c r="B33" s="6" t="s">
        <v>55</v>
      </c>
      <c r="C33" s="9">
        <f>+C32+C30+C20+C15+C11+C9</f>
        <v>2223763</v>
      </c>
      <c r="D33" s="9">
        <f>+D32+D30+D20+D15+D11+D9</f>
        <v>1010803</v>
      </c>
    </row>
    <row r="34" spans="1:6">
      <c r="A34" s="1"/>
      <c r="B34" s="1"/>
      <c r="C34" s="15"/>
      <c r="D34" s="15"/>
      <c r="F34" s="19"/>
    </row>
    <row r="35" spans="1:6">
      <c r="A35" s="1"/>
      <c r="B35" s="6" t="s">
        <v>56</v>
      </c>
      <c r="C35" s="15"/>
      <c r="D35" s="15"/>
    </row>
    <row r="36" spans="1:6">
      <c r="A36" s="1"/>
      <c r="B36" s="1"/>
      <c r="C36" s="15"/>
      <c r="D36" s="15"/>
    </row>
    <row r="37" spans="1:6" s="2" customFormat="1">
      <c r="A37" s="6" t="s">
        <v>57</v>
      </c>
      <c r="B37" s="6" t="s">
        <v>58</v>
      </c>
      <c r="C37" s="9">
        <f>SUM(C38:C39)</f>
        <v>2217514</v>
      </c>
      <c r="D37" s="9">
        <f>SUM(D38:D39)</f>
        <v>1302311</v>
      </c>
    </row>
    <row r="38" spans="1:6" s="2" customFormat="1">
      <c r="A38" s="1" t="s">
        <v>59</v>
      </c>
      <c r="B38" s="1" t="s">
        <v>58</v>
      </c>
      <c r="C38" s="10">
        <v>5696</v>
      </c>
      <c r="D38" s="10">
        <v>5696</v>
      </c>
    </row>
    <row r="39" spans="1:6">
      <c r="A39" s="1" t="s">
        <v>60</v>
      </c>
      <c r="B39" s="1" t="s">
        <v>76</v>
      </c>
      <c r="C39" s="10">
        <v>2211818</v>
      </c>
      <c r="D39" s="10">
        <v>1296615</v>
      </c>
    </row>
    <row r="40" spans="1:6">
      <c r="A40" s="16"/>
      <c r="B40" s="16"/>
      <c r="C40" s="12"/>
      <c r="D40" s="12"/>
    </row>
    <row r="41" spans="1:6">
      <c r="B41" s="2" t="s">
        <v>61</v>
      </c>
    </row>
    <row r="42" spans="1:6" s="2" customFormat="1">
      <c r="A42" s="6" t="s">
        <v>62</v>
      </c>
      <c r="B42" s="6" t="s">
        <v>63</v>
      </c>
      <c r="C42" s="6"/>
      <c r="D42" s="6"/>
    </row>
    <row r="43" spans="1:6" s="2" customFormat="1">
      <c r="A43" s="6" t="s">
        <v>64</v>
      </c>
      <c r="B43" s="6" t="s">
        <v>65</v>
      </c>
      <c r="C43" s="6">
        <v>11726</v>
      </c>
      <c r="D43" s="6">
        <v>11726</v>
      </c>
    </row>
    <row r="44" spans="1:6" s="2" customFormat="1">
      <c r="A44" s="6" t="s">
        <v>66</v>
      </c>
      <c r="B44" s="6" t="s">
        <v>67</v>
      </c>
      <c r="C44" s="6"/>
      <c r="D44" s="6">
        <v>291727</v>
      </c>
    </row>
    <row r="45" spans="1:6" s="2" customFormat="1">
      <c r="A45" s="6" t="s">
        <v>68</v>
      </c>
      <c r="B45" s="6" t="s">
        <v>69</v>
      </c>
      <c r="C45" s="6"/>
      <c r="D45" s="6">
        <v>11726</v>
      </c>
    </row>
    <row r="47" spans="1:6">
      <c r="B47" s="21" t="s">
        <v>77</v>
      </c>
    </row>
    <row r="48" spans="1:6">
      <c r="C48" s="17"/>
    </row>
    <row r="49" spans="1:5" s="2" customFormat="1">
      <c r="A49" s="7">
        <v>1</v>
      </c>
      <c r="B49" s="6" t="s">
        <v>70</v>
      </c>
      <c r="C49" s="9">
        <v>0</v>
      </c>
      <c r="E49" s="12" t="s">
        <v>6</v>
      </c>
    </row>
    <row r="50" spans="1:5">
      <c r="A50" s="20"/>
      <c r="B50" s="18" t="s">
        <v>73</v>
      </c>
      <c r="C50" s="10">
        <v>6787</v>
      </c>
      <c r="E50" s="12"/>
    </row>
    <row r="51" spans="1:5">
      <c r="A51" s="20"/>
      <c r="B51" s="18" t="s">
        <v>91</v>
      </c>
      <c r="C51" s="10">
        <f>+C50-C49</f>
        <v>6787</v>
      </c>
      <c r="E51" s="12"/>
    </row>
    <row r="52" spans="1:5" s="2" customFormat="1">
      <c r="A52" s="7">
        <v>2</v>
      </c>
      <c r="B52" s="6" t="s">
        <v>71</v>
      </c>
      <c r="C52" s="9">
        <v>0</v>
      </c>
      <c r="E52" s="12" t="s">
        <v>6</v>
      </c>
    </row>
    <row r="53" spans="1:5">
      <c r="A53" s="20"/>
      <c r="B53" s="18" t="s">
        <v>73</v>
      </c>
      <c r="C53" s="10">
        <v>4939</v>
      </c>
      <c r="E53" s="12"/>
    </row>
    <row r="54" spans="1:5">
      <c r="A54" s="20"/>
      <c r="B54" s="17" t="s">
        <v>91</v>
      </c>
      <c r="C54" s="10">
        <f>+C53-C52</f>
        <v>4939</v>
      </c>
      <c r="D54" s="19"/>
      <c r="E54" s="12"/>
    </row>
    <row r="55" spans="1:5" s="2" customFormat="1">
      <c r="A55" s="7">
        <v>3</v>
      </c>
      <c r="B55" s="6" t="s">
        <v>72</v>
      </c>
      <c r="C55" s="9">
        <v>0</v>
      </c>
      <c r="E55" s="11" t="s">
        <v>6</v>
      </c>
    </row>
    <row r="56" spans="1:5">
      <c r="A56" s="20"/>
      <c r="B56" s="18" t="s">
        <v>91</v>
      </c>
      <c r="C56" s="10">
        <v>6649</v>
      </c>
      <c r="D56" s="19"/>
      <c r="E56" s="12"/>
    </row>
    <row r="58" spans="1:5">
      <c r="B58" s="1" t="s">
        <v>74</v>
      </c>
      <c r="C58" s="10">
        <f>+C55+C52+C49</f>
        <v>0</v>
      </c>
      <c r="E58" s="19"/>
    </row>
    <row r="59" spans="1:5">
      <c r="B59" s="1" t="s">
        <v>75</v>
      </c>
      <c r="C59" s="10">
        <f>+C54+C51</f>
        <v>11726</v>
      </c>
    </row>
    <row r="64" spans="1:5">
      <c r="B64" s="22" t="s">
        <v>80</v>
      </c>
    </row>
    <row r="65" spans="2:5">
      <c r="B65" s="23"/>
    </row>
    <row r="66" spans="2:5">
      <c r="B66" s="22" t="s">
        <v>81</v>
      </c>
    </row>
    <row r="67" spans="2:5">
      <c r="B67" s="22" t="s">
        <v>92</v>
      </c>
    </row>
    <row r="68" spans="2:5">
      <c r="B68" s="23"/>
    </row>
    <row r="69" spans="2:5">
      <c r="B69" s="24" t="s">
        <v>82</v>
      </c>
      <c r="C69" s="25" t="str">
        <f>+B67</f>
        <v>към 30.06.2024</v>
      </c>
    </row>
    <row r="70" spans="2:5">
      <c r="B70" s="26" t="s">
        <v>83</v>
      </c>
      <c r="C70" s="27">
        <f>+C71+C72</f>
        <v>291727</v>
      </c>
    </row>
    <row r="71" spans="2:5">
      <c r="B71" s="28" t="s">
        <v>84</v>
      </c>
      <c r="C71" s="29">
        <v>138137</v>
      </c>
    </row>
    <row r="72" spans="2:5">
      <c r="B72" s="28" t="s">
        <v>85</v>
      </c>
      <c r="C72" s="27">
        <f>SUM(C73:C82)</f>
        <v>153590</v>
      </c>
      <c r="E72" s="40"/>
    </row>
    <row r="73" spans="2:5">
      <c r="B73" s="30" t="s">
        <v>86</v>
      </c>
      <c r="C73" s="27">
        <v>6649</v>
      </c>
    </row>
    <row r="74" spans="2:5">
      <c r="B74" s="30" t="s">
        <v>87</v>
      </c>
      <c r="C74" s="31">
        <v>34040</v>
      </c>
    </row>
    <row r="75" spans="2:5">
      <c r="B75" s="32" t="s">
        <v>88</v>
      </c>
      <c r="C75" s="31">
        <v>946</v>
      </c>
    </row>
    <row r="76" spans="2:5">
      <c r="B76" s="30" t="s">
        <v>89</v>
      </c>
      <c r="C76" s="33">
        <v>2005</v>
      </c>
    </row>
    <row r="77" spans="2:5">
      <c r="B77" s="34" t="s">
        <v>90</v>
      </c>
      <c r="C77" s="35">
        <v>375</v>
      </c>
    </row>
    <row r="78" spans="2:5">
      <c r="B78" s="1" t="s">
        <v>94</v>
      </c>
      <c r="C78" s="1">
        <v>1755</v>
      </c>
    </row>
    <row r="79" spans="2:5">
      <c r="B79" s="36" t="s">
        <v>95</v>
      </c>
      <c r="C79" s="37">
        <v>107820</v>
      </c>
    </row>
    <row r="80" spans="2:5">
      <c r="B80" s="1"/>
      <c r="C80" s="37"/>
    </row>
    <row r="81" spans="2:3">
      <c r="B81" s="1"/>
      <c r="C81" s="1"/>
    </row>
    <row r="82" spans="2:3">
      <c r="B82" s="1"/>
      <c r="C82" s="1"/>
    </row>
  </sheetData>
  <mergeCells count="3">
    <mergeCell ref="A1:D1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5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30 06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2024-07-01T06:46:36Z</dcterms:modified>
</cp:coreProperties>
</file>